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CA16E13F-A774-4410-85B1-2DA18FA6BF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ello Maternelle" sheetId="1" r:id="rId1"/>
  </sheets>
  <definedNames>
    <definedName name="_xlnm.Print_Area" localSheetId="0">'Novello Maternelle'!$A$1:$Z$37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37" i="1" l="1"/>
  <c r="C37" i="1"/>
  <c r="E35" i="1"/>
  <c r="D35" i="1"/>
  <c r="C35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D36" i="1"/>
  <c r="C36" i="1"/>
  <c r="E33" i="1"/>
  <c r="D33" i="1"/>
  <c r="C33" i="1"/>
  <c r="E34" i="1"/>
  <c r="D34" i="1"/>
  <c r="C34" i="1"/>
  <c r="C23" i="1"/>
</calcChain>
</file>

<file path=xl/sharedStrings.xml><?xml version="1.0" encoding="utf-8"?>
<sst xmlns="http://schemas.openxmlformats.org/spreadsheetml/2006/main" count="29" uniqueCount="22">
  <si>
    <t>EN 442 Certification Data</t>
  </si>
  <si>
    <t>400 mm</t>
  </si>
  <si>
    <t>600 mm</t>
  </si>
  <si>
    <t>700 mm</t>
  </si>
  <si>
    <t>Type</t>
  </si>
  <si>
    <t>&lt;&lt;&lt;</t>
  </si>
  <si>
    <t>Delta T</t>
  </si>
  <si>
    <t>Novello Maternelle</t>
  </si>
  <si>
    <t>Bouwhoogte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</si>
  <si>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</si>
  <si>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</si>
  <si>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</si>
  <si>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</si>
  <si>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</si>
  <si>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</si>
  <si>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Aanvoertemperatuur (°C)</t>
  </si>
  <si>
    <t>Retourtemperatuur (°C)</t>
  </si>
  <si>
    <t>Kamertemperatuur (°C)</t>
  </si>
  <si>
    <t>Andere werktemperaturen?</t>
  </si>
  <si>
    <t>Aanvoertemperatuur aanpassen</t>
  </si>
  <si>
    <t>Retourtemperatuur aanpassen</t>
  </si>
  <si>
    <t>Kamertemperatuur aanpassen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</si>
</sst>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4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8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8" tint="-0.24994659260841701"/>
      </top>
      <bottom style="medium">
        <color theme="4" tint="-0.249977111117893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4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5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Alignment="1" applyProtection="1">
      <alignment horizontal="center" vertical="center"/>
      <protection hidden="1"/>
    </xf>
    <xf numFmtId="2" fontId="10" fillId="2" borderId="0" xfId="2" applyNumberFormat="1" applyFont="1" applyFill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Protection="1">
      <protection hidden="1"/>
    </xf>
    <xf numFmtId="164" fontId="12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9" fillId="0" borderId="3" xfId="1" applyNumberFormat="1" applyFont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Protection="1">
      <protection hidden="1"/>
    </xf>
    <xf numFmtId="164" fontId="10" fillId="0" borderId="5" xfId="1" applyNumberFormat="1" applyFont="1" applyBorder="1" applyAlignment="1" applyProtection="1">
      <alignment horizontal="center" vertical="center"/>
      <protection hidden="1"/>
    </xf>
    <xf numFmtId="164" fontId="10" fillId="3" borderId="5" xfId="1" applyNumberFormat="1" applyFont="1" applyFill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vertical="center"/>
      <protection hidden="1"/>
    </xf>
    <xf numFmtId="164" fontId="6" fillId="0" borderId="7" xfId="1" applyNumberFormat="1" applyFont="1" applyBorder="1" applyAlignment="1" applyProtection="1">
      <alignment vertical="center"/>
      <protection hidden="1"/>
    </xf>
    <xf numFmtId="166" fontId="6" fillId="0" borderId="10" xfId="1" applyNumberFormat="1" applyFont="1" applyBorder="1" applyAlignment="1" applyProtection="1">
      <alignment vertical="center"/>
      <protection hidden="1"/>
    </xf>
    <xf numFmtId="166" fontId="6" fillId="3" borderId="11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Border="1" applyAlignment="1" applyProtection="1">
      <alignment vertical="center"/>
      <protection hidden="1"/>
    </xf>
    <xf numFmtId="166" fontId="6" fillId="0" borderId="12" xfId="1" applyNumberFormat="1" applyFont="1" applyBorder="1" applyAlignment="1" applyProtection="1">
      <alignment vertical="center"/>
      <protection hidden="1"/>
    </xf>
    <xf numFmtId="166" fontId="6" fillId="0" borderId="13" xfId="1" applyNumberFormat="1" applyFont="1" applyBorder="1" applyAlignment="1" applyProtection="1">
      <alignment vertical="center"/>
      <protection hidden="1"/>
    </xf>
    <xf numFmtId="166" fontId="6" fillId="3" borderId="3" xfId="1" applyNumberFormat="1" applyFont="1" applyFill="1" applyBorder="1" applyAlignment="1" applyProtection="1">
      <alignment vertical="center"/>
      <protection hidden="1"/>
    </xf>
    <xf numFmtId="166" fontId="6" fillId="0" borderId="3" xfId="1" applyNumberFormat="1" applyFont="1" applyBorder="1" applyAlignment="1" applyProtection="1">
      <alignment vertical="center"/>
      <protection hidden="1"/>
    </xf>
    <xf numFmtId="166" fontId="6" fillId="0" borderId="14" xfId="1" applyNumberFormat="1" applyFont="1" applyBorder="1" applyAlignment="1" applyProtection="1">
      <alignment vertical="center"/>
      <protection hidden="1"/>
    </xf>
    <xf numFmtId="164" fontId="9" fillId="0" borderId="4" xfId="1" applyNumberFormat="1" applyFont="1" applyBorder="1" applyProtection="1">
      <protection hidden="1"/>
    </xf>
    <xf numFmtId="166" fontId="6" fillId="0" borderId="10" xfId="1" applyNumberFormat="1" applyFont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4" fontId="11" fillId="3" borderId="9" xfId="1" applyNumberFormat="1" applyFont="1" applyFill="1" applyBorder="1" applyAlignment="1" applyProtection="1">
      <alignment horizontal="center"/>
      <protection hidden="1"/>
    </xf>
    <xf numFmtId="164" fontId="9" fillId="0" borderId="8" xfId="1" applyNumberFormat="1" applyFont="1" applyBorder="1" applyProtection="1">
      <protection hidden="1"/>
    </xf>
    <xf numFmtId="164" fontId="11" fillId="3" borderId="13" xfId="1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4" fontId="11" fillId="3" borderId="15" xfId="1" applyNumberFormat="1" applyFont="1" applyFill="1" applyBorder="1" applyAlignment="1" applyProtection="1">
      <alignment horizontal="center"/>
      <protection hidden="1"/>
    </xf>
    <xf numFmtId="164" fontId="9" fillId="0" borderId="16" xfId="1" applyNumberFormat="1" applyFont="1" applyBorder="1" applyProtection="1"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3" ht="30.75" customHeight="1" x14ac:dyDescent="0.5">
      <c r="A1" s="1"/>
      <c r="B1" s="2"/>
      <c r="C1" s="23" t="s">
        <v>7</v>
      </c>
      <c r="D1" s="23"/>
      <c r="E1" s="23"/>
      <c r="F1" s="23"/>
      <c r="G1" s="23"/>
      <c r="H1" s="23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1.75" thickBot="1" x14ac:dyDescent="0.4">
      <c r="A4" s="8" t="s">
        <v>0</v>
      </c>
      <c r="B4" s="9"/>
    </row>
    <row r="5" spans="1:23" ht="16.5" thickBot="1" x14ac:dyDescent="0.3">
      <c r="A5" s="24" t="s">
        <v>8</v>
      </c>
      <c r="B5" s="30"/>
      <c r="C5" s="52" t="s">
        <v>1</v>
      </c>
      <c r="D5" s="56" t="s">
        <v>2</v>
      </c>
      <c r="E5" s="52" t="s">
        <v>3</v>
      </c>
      <c r="F5" s="54"/>
    </row>
    <row r="6" spans="1:23" ht="15.75" x14ac:dyDescent="0.25">
      <c r="A6" s="26" t="s">
        <v>4</v>
      </c>
      <c r="B6" s="27"/>
      <c r="C6" s="51">
        <v>32</v>
      </c>
      <c r="D6" s="53"/>
      <c r="E6" s="55"/>
    </row>
    <row r="7" spans="1:23" ht="16.5" thickBot="1" x14ac:dyDescent="0.3">
      <c r="A7" s="28"/>
      <c r="B7" s="29"/>
      <c r="C7" s="45"/>
      <c r="D7" s="45"/>
      <c r="E7" s="45"/>
    </row>
    <row r="8" spans="1:23" ht="15.75" x14ac:dyDescent="0.25">
      <c r="A8" s="24" t="s">
        <v>9</v>
      </c>
      <c r="B8" s="30"/>
      <c r="C8" s="46">
        <v>1228</v>
      </c>
      <c r="D8" s="46">
        <v>1691</v>
      </c>
      <c r="E8" s="46">
        <v>1917</v>
      </c>
    </row>
    <row r="9" spans="1:23" ht="15.75" x14ac:dyDescent="0.25">
      <c r="A9" s="25" t="s">
        <v>10</v>
      </c>
      <c r="B9" s="31"/>
      <c r="C9" s="47">
        <v>1.2868999999999999</v>
      </c>
      <c r="D9" s="47">
        <v>1.3158000000000001</v>
      </c>
      <c r="E9" s="47">
        <v>1.3158000000000001</v>
      </c>
    </row>
    <row r="10" spans="1:23" ht="15.75" x14ac:dyDescent="0.25">
      <c r="A10" s="24" t="s">
        <v>11</v>
      </c>
      <c r="B10" s="30"/>
      <c r="C10" s="48">
        <v>5.83</v>
      </c>
      <c r="D10" s="48">
        <v>9.11</v>
      </c>
      <c r="E10" s="48">
        <v>10.75</v>
      </c>
    </row>
    <row r="11" spans="1:23" ht="15.75" x14ac:dyDescent="0.25">
      <c r="A11" s="25" t="s">
        <v>12</v>
      </c>
      <c r="B11" s="31"/>
      <c r="C11" s="49">
        <v>28.43</v>
      </c>
      <c r="D11" s="49">
        <v>41</v>
      </c>
      <c r="E11" s="49">
        <v>49.15</v>
      </c>
    </row>
    <row r="12" spans="1:23" ht="16.5" thickBot="1" x14ac:dyDescent="0.3">
      <c r="A12" s="24" t="s">
        <v>13</v>
      </c>
      <c r="B12" s="30"/>
      <c r="C12" s="50">
        <v>4.7</v>
      </c>
      <c r="D12" s="50">
        <v>6.7</v>
      </c>
      <c r="E12" s="50">
        <v>7.72</v>
      </c>
    </row>
    <row r="13" spans="1:23" ht="15.75" x14ac:dyDescent="0.25">
      <c r="A13" s="6"/>
      <c r="B13" s="6"/>
      <c r="C13" s="6"/>
      <c r="D13" s="6"/>
      <c r="E13" s="6"/>
      <c r="F13" s="6"/>
      <c r="G13" s="6"/>
      <c r="H13" s="6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" x14ac:dyDescent="0.35">
      <c r="A14" s="10" t="s">
        <v>14</v>
      </c>
      <c r="B14" s="10"/>
      <c r="C14" s="10"/>
      <c r="D14" s="10"/>
      <c r="E14" s="22" t="s">
        <v>18</v>
      </c>
      <c r="F14" s="22"/>
      <c r="H14" s="22"/>
      <c r="I14" s="22"/>
      <c r="J14" s="22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16" t="s">
        <v>15</v>
      </c>
      <c r="B15" s="16"/>
      <c r="C15" s="11">
        <v>75</v>
      </c>
      <c r="D15" s="12" t="s">
        <v>5</v>
      </c>
      <c r="E15" s="32" t="s">
        <v>19</v>
      </c>
      <c r="F15" s="21"/>
      <c r="H15" s="21"/>
      <c r="I15" s="21"/>
      <c r="J15" s="2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16" t="s">
        <v>16</v>
      </c>
      <c r="B16" s="16"/>
      <c r="C16" s="11">
        <v>65</v>
      </c>
      <c r="D16" s="12" t="s">
        <v>5</v>
      </c>
      <c r="E16" s="32" t="s">
        <v>20</v>
      </c>
      <c r="F16" s="21"/>
      <c r="H16" s="21"/>
      <c r="I16" s="21"/>
      <c r="J16" s="2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16" t="s">
        <v>17</v>
      </c>
      <c r="B17" s="16"/>
      <c r="C17" s="11">
        <v>20</v>
      </c>
      <c r="D17" s="12" t="s">
        <v>5</v>
      </c>
      <c r="E17" s="32" t="s">
        <v>21</v>
      </c>
      <c r="F17" s="21"/>
      <c r="H17" s="21"/>
      <c r="I17" s="21"/>
      <c r="J17" s="2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17" t="s">
        <v>6</v>
      </c>
      <c r="B18" s="17"/>
      <c r="C18" s="13">
        <f>(AVERAGE(C15:C16))-C17</f>
        <v>50</v>
      </c>
      <c r="D18" s="14"/>
      <c r="E18" s="6"/>
      <c r="F18" s="6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5" thickBot="1" x14ac:dyDescent="0.3">
      <c r="A19" s="6"/>
      <c r="B19" s="6"/>
    </row>
    <row r="20" spans="1:23" ht="16.5" thickBot="1" x14ac:dyDescent="0.3">
      <c r="A20" s="18"/>
      <c r="B20" s="19" t="s">
        <v>8</v>
      </c>
      <c r="C20" s="52" t="s">
        <v>1</v>
      </c>
      <c r="D20" s="52" t="s">
        <v>2</v>
      </c>
      <c r="E20" s="52" t="s">
        <v>3</v>
      </c>
      <c r="F20" s="54"/>
    </row>
    <row r="21" spans="1:23" ht="15.75" x14ac:dyDescent="0.25">
      <c r="A21" s="18"/>
      <c r="B21" s="20" t="s">
        <v>4</v>
      </c>
      <c r="C21" s="51">
        <v>32</v>
      </c>
      <c r="D21" s="53"/>
      <c r="E21" s="55"/>
    </row>
    <row r="22" spans="1:23" ht="16.5" thickBot="1" x14ac:dyDescent="0.3">
      <c r="B22" s="15"/>
      <c r="C22" s="35"/>
      <c r="D22" s="36"/>
      <c r="E22" s="36"/>
    </row>
    <row r="23" spans="1:23" ht="15.75" x14ac:dyDescent="0.25">
      <c r="B23" s="33">
        <v>400</v>
      </c>
      <c r="C23" s="37">
        <f t="shared" ref="C23:E35" si="0">ROUND((($C$18/50)^C$9)*(C$8/1000*$B23),0)</f>
        <v>491</v>
      </c>
      <c r="D23" s="41">
        <f t="shared" si="0"/>
        <v>676</v>
      </c>
      <c r="E23" s="37">
        <f t="shared" si="0"/>
        <v>767</v>
      </c>
    </row>
    <row r="24" spans="1:23" ht="15.75" x14ac:dyDescent="0.25">
      <c r="B24" s="34">
        <v>500</v>
      </c>
      <c r="C24" s="38">
        <f t="shared" si="0"/>
        <v>614</v>
      </c>
      <c r="D24" s="42">
        <f t="shared" si="0"/>
        <v>846</v>
      </c>
      <c r="E24" s="38">
        <f t="shared" si="0"/>
        <v>959</v>
      </c>
    </row>
    <row r="25" spans="1:23" ht="15.75" x14ac:dyDescent="0.25">
      <c r="B25" s="33">
        <v>600</v>
      </c>
      <c r="C25" s="39">
        <f t="shared" si="0"/>
        <v>737</v>
      </c>
      <c r="D25" s="43">
        <f t="shared" si="0"/>
        <v>1015</v>
      </c>
      <c r="E25" s="39">
        <f t="shared" si="0"/>
        <v>1150</v>
      </c>
    </row>
    <row r="26" spans="1:23" ht="15.75" x14ac:dyDescent="0.25">
      <c r="B26" s="34">
        <v>700</v>
      </c>
      <c r="C26" s="38">
        <f t="shared" si="0"/>
        <v>860</v>
      </c>
      <c r="D26" s="42">
        <f t="shared" si="0"/>
        <v>1184</v>
      </c>
      <c r="E26" s="38">
        <f t="shared" si="0"/>
        <v>1342</v>
      </c>
    </row>
    <row r="27" spans="1:23" ht="15.75" x14ac:dyDescent="0.25">
      <c r="B27" s="33">
        <v>800</v>
      </c>
      <c r="C27" s="39">
        <f t="shared" si="0"/>
        <v>982</v>
      </c>
      <c r="D27" s="43">
        <f t="shared" si="0"/>
        <v>1353</v>
      </c>
      <c r="E27" s="39">
        <f t="shared" si="0"/>
        <v>1534</v>
      </c>
    </row>
    <row r="28" spans="1:23" ht="15.75" x14ac:dyDescent="0.25">
      <c r="B28" s="34">
        <v>900</v>
      </c>
      <c r="C28" s="38">
        <f t="shared" si="0"/>
        <v>1105</v>
      </c>
      <c r="D28" s="42">
        <f t="shared" si="0"/>
        <v>1522</v>
      </c>
      <c r="E28" s="38">
        <f t="shared" si="0"/>
        <v>1725</v>
      </c>
    </row>
    <row r="29" spans="1:23" ht="15.75" x14ac:dyDescent="0.25">
      <c r="B29" s="33">
        <v>1000</v>
      </c>
      <c r="C29" s="39">
        <f t="shared" si="0"/>
        <v>1228</v>
      </c>
      <c r="D29" s="43">
        <f t="shared" si="0"/>
        <v>1691</v>
      </c>
      <c r="E29" s="39">
        <f t="shared" si="0"/>
        <v>1917</v>
      </c>
    </row>
    <row r="30" spans="1:23" ht="15.75" x14ac:dyDescent="0.25">
      <c r="B30" s="34">
        <v>1100</v>
      </c>
      <c r="C30" s="39">
        <f t="shared" si="0"/>
        <v>1351</v>
      </c>
      <c r="D30" s="43">
        <f t="shared" si="0"/>
        <v>1860</v>
      </c>
      <c r="E30" s="39">
        <f t="shared" si="0"/>
        <v>2109</v>
      </c>
    </row>
    <row r="31" spans="1:23" ht="15.75" x14ac:dyDescent="0.25">
      <c r="B31" s="33">
        <v>1200</v>
      </c>
      <c r="C31" s="38">
        <f t="shared" si="0"/>
        <v>1474</v>
      </c>
      <c r="D31" s="42">
        <f t="shared" si="0"/>
        <v>2029</v>
      </c>
      <c r="E31" s="38">
        <f t="shared" si="0"/>
        <v>2300</v>
      </c>
    </row>
    <row r="32" spans="1:23" ht="15.75" x14ac:dyDescent="0.25">
      <c r="B32" s="34">
        <v>1400</v>
      </c>
      <c r="C32" s="39">
        <f t="shared" si="0"/>
        <v>1719</v>
      </c>
      <c r="D32" s="43">
        <f t="shared" si="0"/>
        <v>2367</v>
      </c>
      <c r="E32" s="39">
        <f t="shared" si="0"/>
        <v>2684</v>
      </c>
    </row>
    <row r="33" spans="2:5" ht="15.75" x14ac:dyDescent="0.25">
      <c r="B33" s="33">
        <v>1600</v>
      </c>
      <c r="C33" s="38">
        <f t="shared" si="0"/>
        <v>1965</v>
      </c>
      <c r="D33" s="42">
        <f t="shared" si="0"/>
        <v>2706</v>
      </c>
      <c r="E33" s="38">
        <f t="shared" si="0"/>
        <v>3067</v>
      </c>
    </row>
    <row r="34" spans="2:5" ht="15.75" x14ac:dyDescent="0.25">
      <c r="B34" s="34">
        <v>1800</v>
      </c>
      <c r="C34" s="39">
        <f t="shared" si="0"/>
        <v>2210</v>
      </c>
      <c r="D34" s="43">
        <f t="shared" si="0"/>
        <v>3044</v>
      </c>
      <c r="E34" s="39">
        <f t="shared" si="0"/>
        <v>3451</v>
      </c>
    </row>
    <row r="35" spans="2:5" ht="15.75" x14ac:dyDescent="0.25">
      <c r="B35" s="33">
        <v>2000</v>
      </c>
      <c r="C35" s="38">
        <f t="shared" si="0"/>
        <v>2456</v>
      </c>
      <c r="D35" s="42">
        <f t="shared" si="0"/>
        <v>3382</v>
      </c>
      <c r="E35" s="38">
        <f t="shared" si="0"/>
        <v>3834</v>
      </c>
    </row>
    <row r="36" spans="2:5" ht="15.75" x14ac:dyDescent="0.25">
      <c r="B36" s="34">
        <v>2200</v>
      </c>
      <c r="C36" s="39">
        <f>ROUND((($C$18/50)^C$9)*(C$8/1000*$B36),0)</f>
        <v>2702</v>
      </c>
      <c r="D36" s="43">
        <f>ROUND((($C$18/50)^D$9)*(D$8/1000*$B36),0)</f>
        <v>3720</v>
      </c>
      <c r="E36" s="39"/>
    </row>
    <row r="37" spans="2:5" ht="16.5" thickBot="1" x14ac:dyDescent="0.3">
      <c r="B37" s="33">
        <v>2400</v>
      </c>
      <c r="C37" s="40">
        <f>ROUND((($C$18/50)^C$9)*(C$8/1000*$B37),0)</f>
        <v>2947</v>
      </c>
      <c r="D37" s="44">
        <f>ROUND((($C$18/50)^D$9)*(D$8/1000*$B37),0)</f>
        <v>4058</v>
      </c>
      <c r="E37" s="40"/>
    </row>
    <row r="38" spans="2:5" ht="15.75" x14ac:dyDescent="0.25">
      <c r="C38" s="6"/>
      <c r="D38" s="6"/>
      <c r="E38" s="6"/>
    </row>
  </sheetData>
  <sheetProtection algorithmName="SHA-512" hashValue="8COOs6A33U8SZ/he5ph3C9F5JuGoNFSjzJAVqZv+FMCjPfbEmOLEk8nqDZ6qFXP+xZdWr5i/QxrdhPsjBz6AyA==" saltValue="91C0Ctyb08ZjxY71LklPMQ==" spinCount="100000" sheet="1" objects="1" scenarios="1"/>
  <mergeCells count="11">
    <mergeCell ref="A7:B7"/>
    <mergeCell ref="C6:E6"/>
    <mergeCell ref="C21:E21"/>
    <mergeCell ref="C1:H1"/>
    <mergeCell ref="A5:B5"/>
    <mergeCell ref="A6:B6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Maternelle</vt:lpstr>
      <vt:lpstr>'Novello Maternelle'!Print_Area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2023-04-13T10:02:15Z</dcterms:modified>
</cp:coreProperties>
</file>